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2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<sst xmlns="http://schemas.openxmlformats.org/spreadsheetml/2006/main" count="120" uniqueCount="80">
  <si>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</si>
  <si>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</si>
  <si>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</si>
  <si>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</si>
  <si>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</si>
  <si>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</si>
  <si>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</si>
  <si>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</si>
  <si>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</si>
  <si>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</si>
  <si>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</si>
  <si>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</si>
  <si>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</si>
  <si>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</si>
  <si>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</si>
  <si>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</si>
  <si>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</si>
  <si>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</si>
  <si>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</si>
  <si>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</si>
  <si>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</si>
  <si>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</si>
  <si>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</si>
  <si>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</si>
  <si>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</si>
  <si>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</si>
  <si>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</si>
  <si>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</si>
  <si>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</si>
  <si>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</si>
  <si>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</si>
  <si>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</si>
  <si>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</si>
  <si>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</si>
  <si>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</si>
  <si>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</si>
  <si>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880000О.99.0.АЭ26АА10000</t>
  </si>
  <si>
    <t>880000О.99.0.АЭ26АА19000</t>
  </si>
  <si>
    <t>880000О.99.0.АЭ26АА28000</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</si>
  <si>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</si>
  <si>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870000O.99.АЭ20АА01000</t>
  </si>
  <si>
    <t>880000О.99.0.АЭ22АА37000</t>
  </si>
  <si>
    <t>880000О.99.0.АЭ22АА55000</t>
  </si>
  <si>
    <t>880000О.99.0.АЭ22АА64000</t>
  </si>
  <si>
    <t>880000О.99.0.АЭ26АА37000</t>
  </si>
  <si>
    <t>880000О.99.0.АЭ26АА55000</t>
  </si>
  <si>
    <t>880000О.99.0.АЭ26АА64000</t>
  </si>
  <si>
    <t>22879000Р69100410001002</t>
  </si>
  <si>
    <t>22889000Р69100310002002</t>
  </si>
  <si>
    <t>22889000Р69101010001002</t>
  </si>
  <si>
    <t>"Комплексный центр социального обслуживания населения"  Максатихинского района</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</si>
  <si>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</si>
  <si>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</si>
  <si>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</si>
  <si>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</si>
  <si>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3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</si>
  <si>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Государственная услуга 10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</si>
  <si>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2 (Предоставление социального обслуживания в форме на дому (условия оказание - очное) </t>
    </r>
    <r>
      <rPr>
        <i/>
        <sz val="10"/>
        <rFont val="Times New Roman"/>
        <family val="1"/>
      </rPr>
      <t>предоставление социально-бытовых услуг)</t>
    </r>
  </si>
  <si>
    <r>
      <t xml:space="preserve">Государственная услуга 3 (Предоставление социального обслуживания в форме на дому (условия оказание - очное) </t>
    </r>
    <r>
      <rPr>
        <i/>
        <sz val="10"/>
        <rFont val="Times New Roman"/>
        <family val="1"/>
      </rPr>
      <t>предоставление социально-медицинских услуг)</t>
    </r>
  </si>
  <si>
    <r>
      <t xml:space="preserve">Государственная услуга 4 (Предоставление социального обслуживания в форме на дому (условия оказание - очное) </t>
    </r>
    <r>
      <rPr>
        <i/>
        <sz val="10"/>
        <rFont val="Times New Roman"/>
        <family val="1"/>
      </rPr>
      <t>предоставление социально-психологических услуг)</t>
    </r>
  </si>
  <si>
    <r>
      <t xml:space="preserve">Государственная услуга 5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</si>
  <si>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6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</si>
  <si>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7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</si>
  <si>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8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</si>
  <si>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t>870000О.99.0.АЭ25АА72000</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</si>
  <si>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</si>
  <si>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870000О.99.0.АЭ25АА74000</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</si>
  <si>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</si>
  <si>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r>
      <t xml:space="preserve">Государственная услуга 9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</si>
  <si>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11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</si>
  <si>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t>Государственная услуга 12 (Предоставление социального обслуживания в форме на дому (условия оказание - очное) предоставление социально-бытовых услуг)</t>
  </si>
  <si>
    <t>Государственная услуга 13 (Предоставление социального обслуживания в форме на дому (условия оказание - очное) предоставление социально-медицинских услуг)</t>
  </si>
  <si>
    <r>
      <t>Государственная услуга 14 (Предоставление социального обслуживания в форме на дому (условия оказание - очное)</t>
    </r>
    <r>
      <rPr>
        <i/>
        <sz val="10"/>
        <rFont val="Times New Roman"/>
        <family val="1"/>
      </rPr>
      <t xml:space="preserve"> предоставление социально-психологических услуг)</t>
    </r>
  </si>
  <si>
    <r>
      <t xml:space="preserve">Государственная услуга 15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</si>
  <si>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16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</si>
  <si>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17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</si>
  <si>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за отчетный период с </t>
    </r>
    <r>
      <rPr>
        <u val="single"/>
        <sz val="10"/>
        <color indexed="56"/>
        <rFont val="Times New Roman"/>
        <family val="1"/>
      </rPr>
      <t>01.07.2022</t>
    </r>
    <r>
      <rPr>
        <sz val="10"/>
        <color indexed="10"/>
        <rFont val="Times New Roman"/>
        <family val="1"/>
      </rPr>
      <t xml:space="preserve"> </t>
    </r>
    <r>
      <rPr>
        <sz val="10"/>
        <color indexed="8"/>
        <rFont val="Times New Roman"/>
        <family val="1"/>
      </rPr>
      <t>по</t>
    </r>
    <r>
      <rPr>
        <sz val="10"/>
        <color indexed="18"/>
        <rFont val="Times New Roman"/>
        <family val="1"/>
      </rPr>
      <t xml:space="preserve"> 30</t>
    </r>
    <r>
      <rPr>
        <u val="single"/>
        <sz val="10"/>
        <color indexed="56"/>
        <rFont val="Times New Roman"/>
        <family val="1"/>
      </rPr>
      <t>.09.2022</t>
    </r>
  </si>
  <si>
    <t>______________Т.Н.Иванова
 "14"  октября  2022 г.</t>
  </si>
  <si>
    <t>Заместитель Министра социальной защиты населения Тверской области
_______________И.Ю.Петрова
"21" октября  2022  г.</t>
  </si>
  <si>
    <t xml:space="preserve">По итогу года  численный показатель будет достигнут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</si>
</sst>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5">
    <font>
      <sz val="11"/>
      <color theme="1"/>
      <name val="Calibri"/>
      <family val="2"/>
    </font>
    <font>
      <sz val="11"/>
      <color indexed="8"/>
      <name val="Calibri"/>
      <family val="2"/>
    </font>
    <font>
      <sz val="10"/>
      <color indexed="8"/>
      <name val="Times New Roman"/>
      <family val="1"/>
    </font>
    <font>
      <sz val="10"/>
      <color indexed="18"/>
      <name val="Times New Roman"/>
      <family val="1"/>
    </font>
    <font>
      <sz val="10"/>
      <color indexed="12"/>
      <name val="Times New Roman"/>
      <family val="1"/>
    </font>
    <font>
      <sz val="10"/>
      <name val="Times New Roman"/>
      <family val="1"/>
    </font>
    <font>
      <sz val="10"/>
      <color indexed="10"/>
      <name val="Times New Roman"/>
      <family val="1"/>
    </font>
    <font>
      <sz val="11"/>
      <name val="Times New Roman"/>
      <family val="1"/>
    </font>
    <font>
      <sz val="11"/>
      <color indexed="8"/>
      <name val="Times New Roman"/>
      <family val="1"/>
    </font>
    <font>
      <u val="single"/>
      <sz val="10"/>
      <name val="Times New Roman"/>
      <family val="1"/>
    </font>
    <font>
      <u val="single"/>
      <sz val="10"/>
      <color indexed="10"/>
      <name val="Times New Roman"/>
      <family val="1"/>
    </font>
    <font>
      <u val="single"/>
      <sz val="10"/>
      <color indexed="56"/>
      <name val="Times New Roman"/>
      <family val="1"/>
    </font>
    <font>
      <i/>
      <sz val="11"/>
      <name val="Times New Roman"/>
      <family val="1"/>
    </font>
    <font>
      <i/>
      <sz val="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
      <sz val="11"/>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0" borderId="0">
      <alignment/>
      <protection/>
    </xf>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1" fillId="31" borderId="0" applyNumberFormat="0" applyBorder="0" applyAlignment="0" applyProtection="0"/>
  </cellStyleXfs>
  <cellXfs count="49">
    <xf numFmtId="0" fontId="0" fillId="0" borderId="0" xfId="0" applyFont="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2" fillId="0" borderId="0" xfId="0" applyFont="1" applyFill="1" applyAlignment="1">
      <alignment/>
    </xf>
    <xf numFmtId="0" fontId="52" fillId="0" borderId="0" xfId="0" applyFont="1" applyFill="1" applyAlignment="1">
      <alignment wrapText="1"/>
    </xf>
    <xf numFmtId="2" fontId="52" fillId="0" borderId="0" xfId="0" applyNumberFormat="1" applyFont="1" applyFill="1" applyAlignment="1">
      <alignment/>
    </xf>
    <xf numFmtId="0" fontId="52" fillId="0" borderId="0" xfId="0" applyFont="1" applyFill="1" applyAlignment="1">
      <alignment horizontal="left" wrapText="1"/>
    </xf>
    <xf numFmtId="0" fontId="6" fillId="0" borderId="0" xfId="0" applyFont="1" applyFill="1" applyAlignment="1">
      <alignment horizontal="left" vertical="top" wrapText="1"/>
    </xf>
    <xf numFmtId="2" fontId="2" fillId="0" borderId="0" xfId="58" applyNumberFormat="1" applyFont="1" applyFill="1" applyAlignment="1">
      <alignment/>
    </xf>
    <xf numFmtId="0" fontId="6" fillId="0" borderId="0" xfId="0" applyFont="1" applyFill="1" applyAlignment="1">
      <alignment vertical="top" wrapText="1"/>
    </xf>
    <xf numFmtId="2" fontId="6" fillId="0" borderId="0" xfId="0" applyNumberFormat="1" applyFont="1" applyFill="1" applyAlignment="1">
      <alignment horizontal="left" vertical="top" wrapText="1"/>
    </xf>
    <xf numFmtId="0" fontId="7" fillId="0" borderId="10" xfId="0"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0" xfId="0" applyFont="1" applyFill="1" applyAlignment="1">
      <alignment wrapText="1"/>
    </xf>
    <xf numFmtId="0" fontId="2" fillId="0" borderId="0" xfId="0" applyFont="1" applyFill="1" applyAlignment="1">
      <alignment horizontal="right"/>
    </xf>
    <xf numFmtId="0" fontId="2" fillId="0" borderId="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49" fontId="53" fillId="0" borderId="12"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9" fontId="53" fillId="0" borderId="13"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3" fontId="3" fillId="0" borderId="10"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49" fontId="54" fillId="0" borderId="12"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189" fontId="8"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 fillId="0" borderId="0" xfId="0" applyFont="1" applyFill="1" applyAlignment="1">
      <alignment horizontal="center" vertical="center"/>
    </xf>
    <xf numFmtId="0" fontId="6" fillId="0" borderId="16" xfId="0" applyFont="1" applyFill="1" applyBorder="1" applyAlignment="1">
      <alignment horizontal="left" vertical="top"/>
    </xf>
    <xf numFmtId="0" fontId="52" fillId="0" borderId="11"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7" fillId="32" borderId="0" xfId="0" applyFont="1" applyFill="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3534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192530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35342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8"/>
  <sheetViews>
    <sheetView tabSelected="1" view="pageBreakPreview" zoomScale="60" zoomScaleNormal="60" workbookViewId="0" topLeftCell="A1">
      <selection activeCell="L45" sqref="L45"/>
    </sheetView>
  </sheetViews>
  <sheetFormatPr defaultColWidth="9.140625" defaultRowHeight="15"/>
  <cols>
    <col min="1" max="1" width="7.8515625" style="10" customWidth="1"/>
    <col min="2" max="2" width="37.7109375" style="10" customWidth="1"/>
    <col min="3" max="3" width="42.8515625" style="10" customWidth="1"/>
    <col min="4" max="4" width="48.7109375" style="10" customWidth="1"/>
    <col min="5" max="7" width="37.7109375" style="10" customWidth="1"/>
    <col min="8" max="8" width="26.28125" style="12" customWidth="1"/>
    <col min="9" max="9" width="33.140625" style="10" customWidth="1"/>
    <col min="10" max="10" width="23.140625" style="10" customWidth="1"/>
    <col min="11" max="11" width="28.00390625" style="10" customWidth="1"/>
    <col min="12" max="12" width="26.28125" style="10" customWidth="1"/>
    <col min="13" max="16384" width="9.140625" style="10" customWidth="1"/>
  </cols>
  <sheetData>
    <row r="1" spans="2:7" ht="12.75">
      <c r="B1" s="21" t="s">
        <v>16</v>
      </c>
      <c r="C1" s="11"/>
      <c r="F1" s="21" t="s">
        <v>22</v>
      </c>
      <c r="G1" s="22"/>
    </row>
    <row r="2" spans="2:7" ht="30" customHeight="1">
      <c r="B2" s="1" t="s">
        <v>17</v>
      </c>
      <c r="C2" s="13"/>
      <c r="F2" s="48" t="s">
        <v>78</v>
      </c>
      <c r="G2" s="22"/>
    </row>
    <row r="3" spans="2:7" ht="38.25">
      <c r="B3" s="2" t="s">
        <v>50</v>
      </c>
      <c r="C3" s="13"/>
      <c r="F3" s="48"/>
      <c r="G3" s="22"/>
    </row>
    <row r="4" spans="2:7" ht="72" customHeight="1">
      <c r="B4" s="2" t="s">
        <v>77</v>
      </c>
      <c r="C4" s="13"/>
      <c r="F4" s="48"/>
      <c r="G4" s="22"/>
    </row>
    <row r="5" spans="1:7" ht="12.75">
      <c r="A5" s="40" t="s">
        <v>4</v>
      </c>
      <c r="B5" s="40"/>
      <c r="C5" s="40"/>
      <c r="D5" s="40"/>
      <c r="E5" s="40"/>
      <c r="F5" s="40"/>
      <c r="G5" s="40"/>
    </row>
    <row r="6" spans="1:7" ht="12.75">
      <c r="A6" s="45" t="s">
        <v>18</v>
      </c>
      <c r="B6" s="45"/>
      <c r="C6" s="45"/>
      <c r="D6" s="45"/>
      <c r="E6" s="45"/>
      <c r="F6" s="45"/>
      <c r="G6" s="45"/>
    </row>
    <row r="7" spans="1:7" ht="12.75">
      <c r="A7" s="46" t="str">
        <f>B3</f>
        <v>"Комплексный центр социального обслуживания населения"  Максатихинского района</v>
      </c>
      <c r="B7" s="47"/>
      <c r="C7" s="47"/>
      <c r="D7" s="47"/>
      <c r="E7" s="47"/>
      <c r="F7" s="47"/>
      <c r="G7" s="47"/>
    </row>
    <row r="8" spans="1:7" ht="12.75">
      <c r="A8" s="40" t="s">
        <v>2</v>
      </c>
      <c r="B8" s="40"/>
      <c r="C8" s="40"/>
      <c r="D8" s="40"/>
      <c r="E8" s="40"/>
      <c r="F8" s="40"/>
      <c r="G8" s="40"/>
    </row>
    <row r="9" spans="1:7" ht="12.75">
      <c r="A9" s="40"/>
      <c r="B9" s="40"/>
      <c r="C9" s="40"/>
      <c r="D9" s="40"/>
      <c r="E9" s="40"/>
      <c r="F9" s="40"/>
      <c r="G9" s="40"/>
    </row>
    <row r="10" spans="1:8" ht="12.75">
      <c r="A10" s="40" t="s">
        <v>76</v>
      </c>
      <c r="B10" s="40"/>
      <c r="C10" s="40"/>
      <c r="D10" s="40"/>
      <c r="E10" s="40"/>
      <c r="F10" s="40"/>
      <c r="G10" s="40"/>
      <c r="H10" s="10"/>
    </row>
    <row r="11" spans="1:7" ht="12.75">
      <c r="A11" s="40"/>
      <c r="B11" s="40"/>
      <c r="C11" s="40"/>
      <c r="D11" s="40"/>
      <c r="E11" s="40"/>
      <c r="F11" s="40"/>
      <c r="G11" s="40"/>
    </row>
    <row r="12" spans="1:7" ht="11.25" customHeight="1">
      <c r="A12" s="40"/>
      <c r="B12" s="40"/>
      <c r="C12" s="40"/>
      <c r="D12" s="40"/>
      <c r="E12" s="40"/>
      <c r="F12" s="40"/>
      <c r="G12" s="40"/>
    </row>
    <row r="13" spans="1:7" ht="12.75">
      <c r="A13" s="40" t="s">
        <v>5</v>
      </c>
      <c r="B13" s="40"/>
      <c r="C13" s="40"/>
      <c r="D13" s="40"/>
      <c r="E13" s="40"/>
      <c r="F13" s="40"/>
      <c r="G13" s="40"/>
    </row>
    <row r="14" spans="1:7" ht="12.75">
      <c r="A14" s="40" t="s">
        <v>1</v>
      </c>
      <c r="B14" s="40"/>
      <c r="C14" s="40"/>
      <c r="D14" s="40"/>
      <c r="E14" s="40"/>
      <c r="F14" s="40"/>
      <c r="G14" s="40"/>
    </row>
    <row r="15" spans="2:6" ht="12.75">
      <c r="B15" s="41"/>
      <c r="C15" s="41"/>
      <c r="D15" s="41"/>
      <c r="E15" s="41"/>
      <c r="F15" s="14"/>
    </row>
    <row r="16" spans="1:7" ht="178.5" customHeight="1">
      <c r="A16" s="3" t="s">
        <v>0</v>
      </c>
      <c r="B16" s="3" t="s">
        <v>13</v>
      </c>
      <c r="C16" s="3" t="s">
        <v>51</v>
      </c>
      <c r="D16" s="3" t="s">
        <v>14</v>
      </c>
      <c r="E16" s="3" t="s">
        <v>15</v>
      </c>
      <c r="F16" s="3" t="s">
        <v>11</v>
      </c>
      <c r="G16" s="4" t="s">
        <v>3</v>
      </c>
    </row>
    <row r="17" spans="1:8" ht="12.75">
      <c r="A17" s="3">
        <v>1</v>
      </c>
      <c r="B17" s="3">
        <v>2</v>
      </c>
      <c r="C17" s="3">
        <v>3</v>
      </c>
      <c r="D17" s="3">
        <v>4</v>
      </c>
      <c r="E17" s="3">
        <v>5</v>
      </c>
      <c r="F17" s="3" t="s">
        <v>12</v>
      </c>
      <c r="G17" s="3">
        <v>7</v>
      </c>
      <c r="H17" s="15"/>
    </row>
    <row r="18" spans="1:7" ht="12.75">
      <c r="A18" s="5"/>
      <c r="B18" s="5">
        <v>14724000</v>
      </c>
      <c r="C18" s="5">
        <v>2415196.1199999996</v>
      </c>
      <c r="D18" s="5">
        <v>0</v>
      </c>
      <c r="E18" s="5">
        <v>16023931.9</v>
      </c>
      <c r="F18" s="5">
        <f>E18/(B18+C18+D18)</f>
        <v>0.9349290239640481</v>
      </c>
      <c r="G18" s="5"/>
    </row>
    <row r="19" spans="1:7" ht="12.75">
      <c r="A19" s="6"/>
      <c r="B19" s="6"/>
      <c r="C19" s="6"/>
      <c r="D19" s="6"/>
      <c r="E19" s="6"/>
      <c r="F19" s="6"/>
      <c r="G19" s="6"/>
    </row>
    <row r="20" spans="1:7" ht="12.75">
      <c r="A20" s="40" t="s">
        <v>6</v>
      </c>
      <c r="B20" s="40"/>
      <c r="C20" s="40"/>
      <c r="D20" s="40"/>
      <c r="E20" s="40"/>
      <c r="F20" s="40"/>
      <c r="G20" s="40"/>
    </row>
    <row r="21" spans="1:7" ht="12.75">
      <c r="A21" s="40" t="s">
        <v>7</v>
      </c>
      <c r="B21" s="40"/>
      <c r="C21" s="40"/>
      <c r="D21" s="40"/>
      <c r="E21" s="40"/>
      <c r="F21" s="40"/>
      <c r="G21" s="40"/>
    </row>
    <row r="22" spans="6:11" ht="14.25" customHeight="1">
      <c r="F22" s="16"/>
      <c r="G22" s="14"/>
      <c r="H22" s="17"/>
      <c r="I22" s="14"/>
      <c r="J22" s="14"/>
      <c r="K22" s="14"/>
    </row>
    <row r="23" spans="1:12" ht="114.75" customHeight="1">
      <c r="A23" s="44" t="s">
        <v>0</v>
      </c>
      <c r="B23" s="42" t="s">
        <v>24</v>
      </c>
      <c r="C23" s="42" t="s">
        <v>25</v>
      </c>
      <c r="D23" s="42" t="s">
        <v>26</v>
      </c>
      <c r="E23" s="42" t="s">
        <v>27</v>
      </c>
      <c r="F23" s="42" t="s">
        <v>8</v>
      </c>
      <c r="G23" s="42" t="s">
        <v>9</v>
      </c>
      <c r="H23" s="42" t="s">
        <v>39</v>
      </c>
      <c r="I23" s="42" t="s">
        <v>28</v>
      </c>
      <c r="J23" s="42" t="s">
        <v>19</v>
      </c>
      <c r="K23" s="42" t="s">
        <v>29</v>
      </c>
      <c r="L23" s="42" t="s">
        <v>10</v>
      </c>
    </row>
    <row r="24" spans="1:12" ht="97.5" customHeight="1">
      <c r="A24" s="44"/>
      <c r="B24" s="43"/>
      <c r="C24" s="43"/>
      <c r="D24" s="43"/>
      <c r="E24" s="43"/>
      <c r="F24" s="43"/>
      <c r="G24" s="43"/>
      <c r="H24" s="43"/>
      <c r="I24" s="43"/>
      <c r="J24" s="43"/>
      <c r="K24" s="43"/>
      <c r="L24" s="43"/>
    </row>
    <row r="25" spans="1:12" ht="12.75">
      <c r="A25" s="3">
        <v>1</v>
      </c>
      <c r="B25" s="3">
        <v>2</v>
      </c>
      <c r="C25" s="3">
        <v>3</v>
      </c>
      <c r="D25" s="3">
        <v>4</v>
      </c>
      <c r="E25" s="3">
        <v>5</v>
      </c>
      <c r="F25" s="3">
        <v>6</v>
      </c>
      <c r="G25" s="3">
        <v>7</v>
      </c>
      <c r="H25" s="7">
        <v>8</v>
      </c>
      <c r="I25" s="3">
        <v>9</v>
      </c>
      <c r="J25" s="3">
        <v>10</v>
      </c>
      <c r="K25" s="3">
        <v>11</v>
      </c>
      <c r="L25" s="3">
        <v>12</v>
      </c>
    </row>
    <row r="26" spans="1:12" ht="165.75">
      <c r="A26" s="3">
        <v>1</v>
      </c>
      <c r="B26" s="23" t="s">
        <v>40</v>
      </c>
      <c r="C26" s="20" t="s">
        <v>52</v>
      </c>
      <c r="D26" s="5" t="s">
        <v>20</v>
      </c>
      <c r="E26" s="5" t="s">
        <v>30</v>
      </c>
      <c r="F26" s="24">
        <v>32</v>
      </c>
      <c r="G26" s="3">
        <v>26</v>
      </c>
      <c r="H26" s="25">
        <f aca="true" t="shared" si="0" ref="H26:H45">ROUND(G26/F26,2)</f>
        <v>0.81</v>
      </c>
      <c r="I26" s="5">
        <v>6213237.119999999</v>
      </c>
      <c r="J26" s="26">
        <f aca="true" t="shared" si="1" ref="J26:J34">I26/SUM($I$26:$I$45)</f>
        <v>0.3182335799296604</v>
      </c>
      <c r="K26" s="37">
        <f>SUM(H26*J26,H27*J27,H28*J28,H29*J29,H30*J30,H31*J31,H32*J32,H33*J33,H34*J34,H35*J35,H36*J36,H37*J37,H38*J38,H39*J39,H40*J40,H41*J41,H42*J42,H43*J43,H44*J44,H45*J45)</f>
        <v>0.8832345653661264</v>
      </c>
      <c r="L26" s="3"/>
    </row>
    <row r="27" spans="1:12" ht="63.75">
      <c r="A27" s="3">
        <v>2</v>
      </c>
      <c r="B27" s="27" t="s">
        <v>31</v>
      </c>
      <c r="C27" s="20" t="s">
        <v>57</v>
      </c>
      <c r="D27" s="5" t="s">
        <v>20</v>
      </c>
      <c r="E27" s="5" t="s">
        <v>30</v>
      </c>
      <c r="F27" s="28">
        <v>55</v>
      </c>
      <c r="G27" s="20">
        <v>55</v>
      </c>
      <c r="H27" s="25">
        <f t="shared" si="0"/>
        <v>1</v>
      </c>
      <c r="I27" s="5">
        <v>4080483.000000001</v>
      </c>
      <c r="J27" s="26">
        <f t="shared" si="1"/>
        <v>0.20899680598897227</v>
      </c>
      <c r="K27" s="38"/>
      <c r="L27" s="20"/>
    </row>
    <row r="28" spans="1:12" ht="63.75">
      <c r="A28" s="3">
        <v>3</v>
      </c>
      <c r="B28" s="27" t="s">
        <v>32</v>
      </c>
      <c r="C28" s="20" t="s">
        <v>58</v>
      </c>
      <c r="D28" s="5" t="s">
        <v>20</v>
      </c>
      <c r="E28" s="5" t="s">
        <v>30</v>
      </c>
      <c r="F28" s="28">
        <v>55</v>
      </c>
      <c r="G28" s="20">
        <v>49</v>
      </c>
      <c r="H28" s="25">
        <f t="shared" si="0"/>
        <v>0.89</v>
      </c>
      <c r="I28" s="5">
        <v>3281867.05</v>
      </c>
      <c r="J28" s="26">
        <f t="shared" si="1"/>
        <v>0.1680927799798334</v>
      </c>
      <c r="K28" s="38"/>
      <c r="L28" s="20"/>
    </row>
    <row r="29" spans="1:12" ht="63.75">
      <c r="A29" s="3">
        <v>4</v>
      </c>
      <c r="B29" s="27" t="s">
        <v>33</v>
      </c>
      <c r="C29" s="20" t="s">
        <v>59</v>
      </c>
      <c r="D29" s="5" t="s">
        <v>20</v>
      </c>
      <c r="E29" s="5" t="s">
        <v>30</v>
      </c>
      <c r="F29" s="28">
        <v>33</v>
      </c>
      <c r="G29" s="20">
        <v>21</v>
      </c>
      <c r="H29" s="25">
        <f t="shared" si="0"/>
        <v>0.64</v>
      </c>
      <c r="I29" s="5">
        <v>421032.81</v>
      </c>
      <c r="J29" s="26">
        <f t="shared" si="1"/>
        <v>0.021564729593668643</v>
      </c>
      <c r="K29" s="38"/>
      <c r="L29" s="20"/>
    </row>
    <row r="30" spans="1:12" ht="63.75">
      <c r="A30" s="3">
        <v>5</v>
      </c>
      <c r="B30" s="27" t="s">
        <v>41</v>
      </c>
      <c r="C30" s="20" t="s">
        <v>60</v>
      </c>
      <c r="D30" s="5" t="s">
        <v>20</v>
      </c>
      <c r="E30" s="5" t="s">
        <v>30</v>
      </c>
      <c r="F30" s="28">
        <v>19</v>
      </c>
      <c r="G30" s="20">
        <v>0</v>
      </c>
      <c r="H30" s="25">
        <f t="shared" si="0"/>
        <v>0</v>
      </c>
      <c r="I30" s="5">
        <v>110527.18</v>
      </c>
      <c r="J30" s="26">
        <f t="shared" si="1"/>
        <v>0.005661052281057955</v>
      </c>
      <c r="K30" s="38"/>
      <c r="L30" s="20" t="s">
        <v>79</v>
      </c>
    </row>
    <row r="31" spans="1:12" ht="63.75">
      <c r="A31" s="3">
        <v>6</v>
      </c>
      <c r="B31" s="29" t="s">
        <v>42</v>
      </c>
      <c r="C31" s="20" t="s">
        <v>61</v>
      </c>
      <c r="D31" s="5" t="s">
        <v>20</v>
      </c>
      <c r="E31" s="5" t="s">
        <v>30</v>
      </c>
      <c r="F31" s="28">
        <v>2</v>
      </c>
      <c r="G31" s="20">
        <v>4</v>
      </c>
      <c r="H31" s="25">
        <f t="shared" si="0"/>
        <v>2</v>
      </c>
      <c r="I31" s="5">
        <v>29833.64</v>
      </c>
      <c r="J31" s="26">
        <f t="shared" si="1"/>
        <v>0.0015280385853892397</v>
      </c>
      <c r="K31" s="38"/>
      <c r="L31" s="20"/>
    </row>
    <row r="32" spans="1:12" ht="89.25">
      <c r="A32" s="3">
        <v>7</v>
      </c>
      <c r="B32" s="29" t="s">
        <v>43</v>
      </c>
      <c r="C32" s="20" t="s">
        <v>62</v>
      </c>
      <c r="D32" s="5" t="s">
        <v>20</v>
      </c>
      <c r="E32" s="5" t="s">
        <v>30</v>
      </c>
      <c r="F32" s="28">
        <v>2</v>
      </c>
      <c r="G32" s="20">
        <v>0</v>
      </c>
      <c r="H32" s="25">
        <f t="shared" si="0"/>
        <v>0</v>
      </c>
      <c r="I32" s="5">
        <v>29833.64</v>
      </c>
      <c r="J32" s="26">
        <f t="shared" si="1"/>
        <v>0.0015280385853892397</v>
      </c>
      <c r="K32" s="38"/>
      <c r="L32" s="20" t="s">
        <v>79</v>
      </c>
    </row>
    <row r="33" spans="1:12" ht="63.75">
      <c r="A33" s="3">
        <v>8</v>
      </c>
      <c r="B33" s="27" t="s">
        <v>34</v>
      </c>
      <c r="C33" s="20" t="s">
        <v>63</v>
      </c>
      <c r="D33" s="5" t="s">
        <v>20</v>
      </c>
      <c r="E33" s="5" t="s">
        <v>30</v>
      </c>
      <c r="F33" s="28">
        <v>800</v>
      </c>
      <c r="G33" s="20">
        <v>758</v>
      </c>
      <c r="H33" s="25">
        <f t="shared" si="0"/>
        <v>0.95</v>
      </c>
      <c r="I33" s="5">
        <v>1394328</v>
      </c>
      <c r="J33" s="26">
        <f t="shared" si="1"/>
        <v>0.07141558940473264</v>
      </c>
      <c r="K33" s="38"/>
      <c r="L33" s="20"/>
    </row>
    <row r="34" spans="1:12" ht="51">
      <c r="A34" s="3">
        <v>9</v>
      </c>
      <c r="B34" s="27" t="s">
        <v>35</v>
      </c>
      <c r="C34" s="20" t="s">
        <v>68</v>
      </c>
      <c r="D34" s="20" t="s">
        <v>21</v>
      </c>
      <c r="E34" s="5" t="s">
        <v>30</v>
      </c>
      <c r="F34" s="28">
        <v>9</v>
      </c>
      <c r="G34" s="20">
        <v>6</v>
      </c>
      <c r="H34" s="25">
        <f t="shared" si="0"/>
        <v>0.67</v>
      </c>
      <c r="I34" s="5">
        <v>15686.19</v>
      </c>
      <c r="J34" s="26">
        <f t="shared" si="1"/>
        <v>0.0008034253808032422</v>
      </c>
      <c r="K34" s="38"/>
      <c r="L34" s="20"/>
    </row>
    <row r="35" spans="1:12" ht="75">
      <c r="A35" s="3">
        <v>10</v>
      </c>
      <c r="B35" s="33" t="s">
        <v>64</v>
      </c>
      <c r="C35" s="18" t="s">
        <v>56</v>
      </c>
      <c r="D35" s="19" t="s">
        <v>65</v>
      </c>
      <c r="E35" s="19" t="s">
        <v>30</v>
      </c>
      <c r="F35" s="34">
        <v>6</v>
      </c>
      <c r="G35" s="18">
        <v>0</v>
      </c>
      <c r="H35" s="35">
        <f t="shared" si="0"/>
        <v>0</v>
      </c>
      <c r="I35" s="19">
        <v>10457.460000000001</v>
      </c>
      <c r="J35" s="36">
        <f>I35/SUM($I$26:$I$50)</f>
        <v>0.00026780846026774744</v>
      </c>
      <c r="K35" s="38"/>
      <c r="L35" s="20" t="s">
        <v>79</v>
      </c>
    </row>
    <row r="36" spans="1:12" ht="94.5" customHeight="1">
      <c r="A36" s="3">
        <v>11</v>
      </c>
      <c r="B36" s="33" t="s">
        <v>66</v>
      </c>
      <c r="C36" s="18" t="s">
        <v>69</v>
      </c>
      <c r="D36" s="19" t="s">
        <v>67</v>
      </c>
      <c r="E36" s="19" t="s">
        <v>30</v>
      </c>
      <c r="F36" s="34">
        <v>1</v>
      </c>
      <c r="G36" s="18">
        <v>0</v>
      </c>
      <c r="H36" s="35">
        <f t="shared" si="0"/>
        <v>0</v>
      </c>
      <c r="I36" s="19">
        <v>1742.91</v>
      </c>
      <c r="J36" s="36">
        <f>I36/SUM($I$26:$I$50)</f>
        <v>4.4634743377957904E-05</v>
      </c>
      <c r="K36" s="38"/>
      <c r="L36" s="20" t="s">
        <v>79</v>
      </c>
    </row>
    <row r="37" spans="1:12" ht="99.75" customHeight="1">
      <c r="A37" s="3">
        <v>12</v>
      </c>
      <c r="B37" s="27" t="s">
        <v>36</v>
      </c>
      <c r="C37" s="20" t="s">
        <v>70</v>
      </c>
      <c r="D37" s="5" t="s">
        <v>20</v>
      </c>
      <c r="E37" s="5" t="s">
        <v>30</v>
      </c>
      <c r="F37" s="28">
        <v>18</v>
      </c>
      <c r="G37" s="20">
        <v>17</v>
      </c>
      <c r="H37" s="25">
        <f t="shared" si="0"/>
        <v>0.94</v>
      </c>
      <c r="I37" s="5">
        <v>1412621.28</v>
      </c>
      <c r="J37" s="26">
        <f aca="true" t="shared" si="2" ref="J37:J45">I37/SUM($I$26:$I$45)</f>
        <v>0.0723525464000349</v>
      </c>
      <c r="K37" s="38"/>
      <c r="L37" s="20"/>
    </row>
    <row r="38" spans="1:12" ht="63.75">
      <c r="A38" s="3">
        <v>13</v>
      </c>
      <c r="B38" s="27" t="s">
        <v>37</v>
      </c>
      <c r="C38" s="20" t="s">
        <v>71</v>
      </c>
      <c r="D38" s="5" t="s">
        <v>20</v>
      </c>
      <c r="E38" s="5" t="s">
        <v>30</v>
      </c>
      <c r="F38" s="28">
        <v>18</v>
      </c>
      <c r="G38" s="20">
        <v>16</v>
      </c>
      <c r="H38" s="25">
        <f t="shared" si="0"/>
        <v>0.89</v>
      </c>
      <c r="I38" s="5">
        <v>1101069.54</v>
      </c>
      <c r="J38" s="26">
        <f t="shared" si="2"/>
        <v>0.05639528875178426</v>
      </c>
      <c r="K38" s="38"/>
      <c r="L38" s="20"/>
    </row>
    <row r="39" spans="1:12" ht="95.25" customHeight="1">
      <c r="A39" s="3">
        <v>14</v>
      </c>
      <c r="B39" s="27" t="s">
        <v>38</v>
      </c>
      <c r="C39" s="20" t="s">
        <v>72</v>
      </c>
      <c r="D39" s="5" t="s">
        <v>20</v>
      </c>
      <c r="E39" s="5" t="s">
        <v>30</v>
      </c>
      <c r="F39" s="28">
        <v>18</v>
      </c>
      <c r="G39" s="20">
        <v>12</v>
      </c>
      <c r="H39" s="25">
        <f t="shared" si="0"/>
        <v>0.67</v>
      </c>
      <c r="I39" s="5">
        <v>236405.34</v>
      </c>
      <c r="J39" s="26">
        <f t="shared" si="2"/>
        <v>0.012108360941275093</v>
      </c>
      <c r="K39" s="38"/>
      <c r="L39" s="20"/>
    </row>
    <row r="40" spans="1:12" ht="95.25" customHeight="1">
      <c r="A40" s="3">
        <v>15</v>
      </c>
      <c r="B40" s="27" t="s">
        <v>44</v>
      </c>
      <c r="C40" s="20" t="s">
        <v>73</v>
      </c>
      <c r="D40" s="5" t="s">
        <v>20</v>
      </c>
      <c r="E40" s="5" t="s">
        <v>30</v>
      </c>
      <c r="F40" s="28">
        <v>18</v>
      </c>
      <c r="G40" s="20">
        <v>0</v>
      </c>
      <c r="H40" s="25">
        <f t="shared" si="0"/>
        <v>0</v>
      </c>
      <c r="I40" s="5">
        <v>108618.48</v>
      </c>
      <c r="J40" s="26">
        <f t="shared" si="2"/>
        <v>0.005563291255318809</v>
      </c>
      <c r="K40" s="38"/>
      <c r="L40" s="20" t="s">
        <v>79</v>
      </c>
    </row>
    <row r="41" spans="1:12" ht="95.25" customHeight="1">
      <c r="A41" s="3">
        <v>16</v>
      </c>
      <c r="B41" s="27" t="s">
        <v>45</v>
      </c>
      <c r="C41" s="20" t="s">
        <v>74</v>
      </c>
      <c r="D41" s="5" t="s">
        <v>20</v>
      </c>
      <c r="E41" s="5" t="s">
        <v>30</v>
      </c>
      <c r="F41" s="28">
        <v>5</v>
      </c>
      <c r="G41" s="20">
        <v>3</v>
      </c>
      <c r="H41" s="25">
        <f t="shared" si="0"/>
        <v>0.6</v>
      </c>
      <c r="I41" s="5">
        <v>79741.2</v>
      </c>
      <c r="J41" s="26">
        <f t="shared" si="2"/>
        <v>0.004084236132273516</v>
      </c>
      <c r="K41" s="38"/>
      <c r="L41" s="20"/>
    </row>
    <row r="42" spans="1:12" ht="95.25" customHeight="1">
      <c r="A42" s="3">
        <v>17</v>
      </c>
      <c r="B42" s="27" t="s">
        <v>46</v>
      </c>
      <c r="C42" s="20" t="s">
        <v>75</v>
      </c>
      <c r="D42" s="5" t="s">
        <v>20</v>
      </c>
      <c r="E42" s="5" t="s">
        <v>30</v>
      </c>
      <c r="F42" s="28">
        <v>5</v>
      </c>
      <c r="G42" s="20">
        <v>1</v>
      </c>
      <c r="H42" s="25">
        <f t="shared" si="0"/>
        <v>0.2</v>
      </c>
      <c r="I42" s="5">
        <v>79741.2</v>
      </c>
      <c r="J42" s="26">
        <f t="shared" si="2"/>
        <v>0.004084236132273516</v>
      </c>
      <c r="K42" s="38"/>
      <c r="L42" s="20" t="s">
        <v>79</v>
      </c>
    </row>
    <row r="43" spans="1:12" ht="291" customHeight="1">
      <c r="A43" s="3">
        <v>18</v>
      </c>
      <c r="B43" s="27" t="s">
        <v>47</v>
      </c>
      <c r="C43" s="20" t="s">
        <v>53</v>
      </c>
      <c r="D43" s="5" t="s">
        <v>23</v>
      </c>
      <c r="E43" s="5" t="s">
        <v>30</v>
      </c>
      <c r="F43" s="28">
        <v>30</v>
      </c>
      <c r="G43" s="20">
        <v>26</v>
      </c>
      <c r="H43" s="25">
        <f t="shared" si="0"/>
        <v>0.87</v>
      </c>
      <c r="I43" s="30">
        <v>207259.80000000002</v>
      </c>
      <c r="J43" s="26">
        <f t="shared" si="2"/>
        <v>0.010615565904799307</v>
      </c>
      <c r="K43" s="38"/>
      <c r="L43" s="20"/>
    </row>
    <row r="44" spans="1:12" ht="344.25">
      <c r="A44" s="3">
        <v>19</v>
      </c>
      <c r="B44" s="27" t="s">
        <v>48</v>
      </c>
      <c r="C44" s="20" t="s">
        <v>54</v>
      </c>
      <c r="D44" s="5" t="s">
        <v>23</v>
      </c>
      <c r="E44" s="5" t="s">
        <v>30</v>
      </c>
      <c r="F44" s="28">
        <v>78</v>
      </c>
      <c r="G44" s="20">
        <v>69</v>
      </c>
      <c r="H44" s="25">
        <f t="shared" si="0"/>
        <v>0.88</v>
      </c>
      <c r="I44" s="30">
        <v>557664.12</v>
      </c>
      <c r="J44" s="26">
        <f t="shared" si="2"/>
        <v>0.028562800015255775</v>
      </c>
      <c r="K44" s="38"/>
      <c r="L44" s="20"/>
    </row>
    <row r="45" spans="1:12" ht="344.25">
      <c r="A45" s="3">
        <v>20</v>
      </c>
      <c r="B45" s="27" t="s">
        <v>49</v>
      </c>
      <c r="C45" s="20" t="s">
        <v>55</v>
      </c>
      <c r="D45" s="5" t="s">
        <v>23</v>
      </c>
      <c r="E45" s="5" t="s">
        <v>30</v>
      </c>
      <c r="F45" s="28">
        <v>22</v>
      </c>
      <c r="G45" s="20">
        <v>50</v>
      </c>
      <c r="H45" s="25">
        <f t="shared" si="0"/>
        <v>2.27</v>
      </c>
      <c r="I45" s="30">
        <v>151990.52000000002</v>
      </c>
      <c r="J45" s="26">
        <f t="shared" si="2"/>
        <v>0.007784748330186159</v>
      </c>
      <c r="K45" s="39"/>
      <c r="L45" s="20"/>
    </row>
    <row r="46" spans="1:12" ht="12.75">
      <c r="A46" s="3"/>
      <c r="B46" s="8"/>
      <c r="C46" s="8"/>
      <c r="D46" s="3"/>
      <c r="E46" s="8"/>
      <c r="F46" s="31">
        <f>SUM(F26:F45)</f>
        <v>1226</v>
      </c>
      <c r="G46" s="32">
        <f>SUM(G26:G45)</f>
        <v>1113</v>
      </c>
      <c r="H46" s="32">
        <f>SUM(H26:H45)</f>
        <v>14.28</v>
      </c>
      <c r="I46" s="32">
        <f>SUM(I26:I45)</f>
        <v>19524140.480000004</v>
      </c>
      <c r="J46" s="32">
        <f>SUM(J26:J45)</f>
        <v>0.9996875567963539</v>
      </c>
      <c r="K46" s="9"/>
      <c r="L46" s="9"/>
    </row>
    <row r="48" ht="12.75">
      <c r="G48" s="10">
        <f>SUM(G33:G36)</f>
        <v>764</v>
      </c>
    </row>
  </sheetData>
  <sheetProtection/>
  <mergeCells count="27">
    <mergeCell ref="F2:F4"/>
    <mergeCell ref="A6:G6"/>
    <mergeCell ref="A21:G21"/>
    <mergeCell ref="A10:G10"/>
    <mergeCell ref="A11:G11"/>
    <mergeCell ref="A5:G5"/>
    <mergeCell ref="A7:G7"/>
    <mergeCell ref="H23:H24"/>
    <mergeCell ref="L23:L24"/>
    <mergeCell ref="K23:K24"/>
    <mergeCell ref="I23:I24"/>
    <mergeCell ref="J23:J24"/>
    <mergeCell ref="A8:G8"/>
    <mergeCell ref="A9:G9"/>
    <mergeCell ref="A12:G12"/>
    <mergeCell ref="E23:E24"/>
    <mergeCell ref="G23:G24"/>
    <mergeCell ref="K26:K45"/>
    <mergeCell ref="A13:G13"/>
    <mergeCell ref="A14:G14"/>
    <mergeCell ref="B15:E15"/>
    <mergeCell ref="A20:G20"/>
    <mergeCell ref="F23:F24"/>
    <mergeCell ref="C23:C24"/>
    <mergeCell ref="D23:D24"/>
    <mergeCell ref="A23:A24"/>
    <mergeCell ref="B23:B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2022-07-05T07:34:24Z</cp:lastPrinted>
  <dcterms:created xsi:type="dcterms:W3CDTF">2016-02-04T06:52:46Z</dcterms:created>
  <dcterms:modified xsi:type="dcterms:W3CDTF">2022-10-28T13:41:10Z</dcterms:modified>
  <cp:category/>
  <cp:version/>
  <cp:contentType/>
  <cp:contentStatus/>
</cp:coreProperties>
</file>